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60" yWindow="270" windowWidth="14940" windowHeight="9150"/>
  </bookViews>
  <sheets>
    <sheet name="МП +" sheetId="4" r:id="rId1"/>
  </sheets>
  <definedNames>
    <definedName name="APPT" localSheetId="0">'МП +'!#REF!</definedName>
    <definedName name="FIO" localSheetId="0">'МП +'!#REF!</definedName>
    <definedName name="LAST_CELL" localSheetId="0">'МП +'!$G$67</definedName>
    <definedName name="SIGN" localSheetId="0">'МП +'!#REF!</definedName>
    <definedName name="_xlnm.Print_Titles" localSheetId="0">'МП +'!$4:$4</definedName>
  </definedNames>
  <calcPr calcId="125725"/>
</workbook>
</file>

<file path=xl/calcChain.xml><?xml version="1.0" encoding="utf-8"?>
<calcChain xmlns="http://schemas.openxmlformats.org/spreadsheetml/2006/main">
  <c r="F10" i="4"/>
  <c r="G64"/>
  <c r="F64"/>
  <c r="G63"/>
  <c r="F63"/>
  <c r="G62"/>
  <c r="F62"/>
  <c r="G61"/>
  <c r="F61"/>
  <c r="G60"/>
  <c r="F60"/>
  <c r="G59"/>
  <c r="F59"/>
  <c r="G58"/>
  <c r="E58"/>
  <c r="D58"/>
  <c r="C58"/>
  <c r="F58" s="1"/>
  <c r="G57"/>
  <c r="F57"/>
  <c r="G56"/>
  <c r="F56"/>
  <c r="G55"/>
  <c r="F55"/>
  <c r="G54"/>
  <c r="F54"/>
  <c r="G53"/>
  <c r="F53"/>
  <c r="E52"/>
  <c r="G52" s="1"/>
  <c r="D52"/>
  <c r="C52"/>
  <c r="G51"/>
  <c r="F51"/>
  <c r="G50"/>
  <c r="F50"/>
  <c r="E49"/>
  <c r="D49"/>
  <c r="C49"/>
  <c r="G48"/>
  <c r="F48"/>
  <c r="G47"/>
  <c r="F47"/>
  <c r="G46"/>
  <c r="F46"/>
  <c r="G45"/>
  <c r="F45"/>
  <c r="E44"/>
  <c r="D44"/>
  <c r="C44"/>
  <c r="G43"/>
  <c r="F43"/>
  <c r="G42"/>
  <c r="F42"/>
  <c r="E41"/>
  <c r="D41"/>
  <c r="C41"/>
  <c r="G40"/>
  <c r="F40"/>
  <c r="G39"/>
  <c r="F39"/>
  <c r="G38"/>
  <c r="F38"/>
  <c r="G37"/>
  <c r="F37"/>
  <c r="E36"/>
  <c r="D36"/>
  <c r="C36"/>
  <c r="G35"/>
  <c r="F35"/>
  <c r="G34"/>
  <c r="F34"/>
  <c r="E33"/>
  <c r="D33"/>
  <c r="C33"/>
  <c r="G32"/>
  <c r="F32"/>
  <c r="G31"/>
  <c r="F31"/>
  <c r="E30"/>
  <c r="D30"/>
  <c r="C30"/>
  <c r="G29"/>
  <c r="F29"/>
  <c r="G28"/>
  <c r="F28"/>
  <c r="G27"/>
  <c r="F27"/>
  <c r="G26"/>
  <c r="F26"/>
  <c r="G25"/>
  <c r="F25"/>
  <c r="E24"/>
  <c r="D24"/>
  <c r="C24"/>
  <c r="G23"/>
  <c r="G22"/>
  <c r="F22"/>
  <c r="G21"/>
  <c r="F21"/>
  <c r="E20"/>
  <c r="D20"/>
  <c r="C20"/>
  <c r="G19"/>
  <c r="F19"/>
  <c r="G18"/>
  <c r="F18"/>
  <c r="G17"/>
  <c r="F17"/>
  <c r="G16"/>
  <c r="F16"/>
  <c r="G15"/>
  <c r="F15"/>
  <c r="E14"/>
  <c r="F14" s="1"/>
  <c r="D14"/>
  <c r="C14"/>
  <c r="G13"/>
  <c r="F13"/>
  <c r="G12"/>
  <c r="F12"/>
  <c r="G11"/>
  <c r="F11"/>
  <c r="G10"/>
  <c r="G9"/>
  <c r="F9"/>
  <c r="G8"/>
  <c r="F8"/>
  <c r="G7"/>
  <c r="F7"/>
  <c r="E6"/>
  <c r="D6"/>
  <c r="C6"/>
  <c r="G33" l="1"/>
  <c r="F33"/>
  <c r="F52"/>
  <c r="G44"/>
  <c r="F44"/>
  <c r="G41"/>
  <c r="G20"/>
  <c r="G14"/>
  <c r="G49"/>
  <c r="F49"/>
  <c r="G36"/>
  <c r="F36"/>
  <c r="G30"/>
  <c r="F30"/>
  <c r="G24"/>
  <c r="F24"/>
  <c r="D5"/>
  <c r="D65" s="1"/>
  <c r="G6"/>
  <c r="F6"/>
  <c r="E5"/>
  <c r="F20"/>
  <c r="F41"/>
  <c r="C5"/>
  <c r="C65" s="1"/>
  <c r="F5" l="1"/>
  <c r="E65"/>
  <c r="G5"/>
  <c r="G65" l="1"/>
  <c r="F65"/>
</calcChain>
</file>

<file path=xl/sharedStrings.xml><?xml version="1.0" encoding="utf-8"?>
<sst xmlns="http://schemas.openxmlformats.org/spreadsheetml/2006/main" count="129" uniqueCount="124">
  <si>
    <t>тыс. руб.</t>
  </si>
  <si>
    <t>Итого</t>
  </si>
  <si>
    <t>Муниципальная программа "Развитие образования Павловского муниципального округа Нижегородской области"</t>
  </si>
  <si>
    <t>Муниципальная программа "Социальная поддержка граждан Павловского муниципального округа Нижегородской области"</t>
  </si>
  <si>
    <t>Муниципальная программа "Профилактика безнадзорности и правонарушений несовершеннолетних Павловского муниципального округа Нижегородской области"</t>
  </si>
  <si>
    <t>Муниципальная программа "Обеспечение населения Павловского муниципального округа Нижегородской области доступным и комфортным жильем"</t>
  </si>
  <si>
    <t>Муниципальная программа "Модернизация и развитие жилищно-коммунального хозяйства, как основы повышения качества жизни населения Павловского муниципального округа Нижегородской области"</t>
  </si>
  <si>
    <t>Муниципальная программа "Экология Павловского муниципального округа Нижегородской области"</t>
  </si>
  <si>
    <t>Муниципальная программа "Сохранение и развитие культуры Павловского муниципального округа Нижегородской области"</t>
  </si>
  <si>
    <t>Муниципальная программа "Развитие физической культуры, спорта и молодежной политики в Павловском муниципальном округе Нижегородской области"</t>
  </si>
  <si>
    <t>Муниципальная программа "Развитие агропромышленного комплекса Павловского муниципального округа Нижегородской области"</t>
  </si>
  <si>
    <t>Муниципальная программа "Управление муниципальной собственностью Павловского муниципального округа Нижегородской области"</t>
  </si>
  <si>
    <t>Муниципальная программа "Управление муниципальными финансами Павловского муниципального округа Нижегородской области"</t>
  </si>
  <si>
    <t>Муниципальная программа "Развитие малого и среднего предпринимательства в Павловском муниципальном округе Нижегородской области"</t>
  </si>
  <si>
    <t>Муниципальная программа "Пожарная безопасность Павловского муниципального округа Нижегородской области"</t>
  </si>
  <si>
    <t>Муниципальная программа "Комплексное развитие социальной и инженерной инфраструктуры Павловского муниципального округа Нижегородской области"</t>
  </si>
  <si>
    <t>Муниципальная программа "Профилактика преступлений и иных правонарушений, противодействие наркомании в Павловском муниципальном округе Нижегородской области"</t>
  </si>
  <si>
    <t>Муниципальная программа "Профилактика терроризма и экстремизма в Павловском муниципальном округе Нижегородской области"</t>
  </si>
  <si>
    <t>Муниципальная программа "Развитие туризма в Павловском муниципальном округе Нижегородской области"</t>
  </si>
  <si>
    <t>Муниципальная программа "Повышение безопасности дорожного движения в Павловском муниципальном округе Нижегородской области"</t>
  </si>
  <si>
    <t>Муниципальная программа "Развитие молодежной политики, духовно-нравственное и патриотическое воспитание граждан в Павловском муниципальном округе Нижегородской области"</t>
  </si>
  <si>
    <t>Муниципальная программа "Содействие занятости населения Павловского муниципального округа Нижегородской области"</t>
  </si>
  <si>
    <t>Муниципальная программа "Улучшение условий и охраны труда в организациях Павловского муниципального округа Нижегородской области"</t>
  </si>
  <si>
    <t>Муниципальная программа "Укрепление здоровья населения Павловского муниципального округа Нижегородской области"</t>
  </si>
  <si>
    <t>Процент исполнения к первон. плану</t>
  </si>
  <si>
    <t>Процент исполнения к уточн. плану</t>
  </si>
  <si>
    <t>7700000000</t>
  </si>
  <si>
    <t>Непрограммные расходы</t>
  </si>
  <si>
    <t>2200000000</t>
  </si>
  <si>
    <t>2100000000</t>
  </si>
  <si>
    <t>2000000000</t>
  </si>
  <si>
    <t>1920000000</t>
  </si>
  <si>
    <t>Подпрограмма"Духовно-нравственное и патриотическое воспитание граждан Павловского муниципального округа Нижегородской области"</t>
  </si>
  <si>
    <t>1910000000</t>
  </si>
  <si>
    <t>Подпрограмма "Молодежь Павловского муниципального округа Нижегородской области"</t>
  </si>
  <si>
    <t>1900000000</t>
  </si>
  <si>
    <t>1800000000</t>
  </si>
  <si>
    <t>1700000000</t>
  </si>
  <si>
    <t>1600000000</t>
  </si>
  <si>
    <t>1520000000</t>
  </si>
  <si>
    <t>Подпрограмма "Комплексные меры противодействия злоупотреблению наркотиками и их незаконному обороту"</t>
  </si>
  <si>
    <t>1510000000</t>
  </si>
  <si>
    <t>Подпрограмма "Профилактика преступлений и иных правонарушений на территории Павловского муниципального округа Нижегородской области"</t>
  </si>
  <si>
    <t>1500000000</t>
  </si>
  <si>
    <t>1420000000</t>
  </si>
  <si>
    <t>Подпрограмма "Обеспечение реализации муниципальной программы"</t>
  </si>
  <si>
    <t>1410000000</t>
  </si>
  <si>
    <t>Подпрограмма "Комплексное развитие социальной и инженерной инфраструктуры Павловского муниципального округа Нижегородской области"</t>
  </si>
  <si>
    <t>1400000000</t>
  </si>
  <si>
    <t>1300000000</t>
  </si>
  <si>
    <t>1200000000</t>
  </si>
  <si>
    <t>1130000000</t>
  </si>
  <si>
    <t>1110000000</t>
  </si>
  <si>
    <t>Подпрограмма "Организация и совершенствование бюджетного процесса Павловского муниципального округа Нижегородской области"</t>
  </si>
  <si>
    <t>1100000000</t>
  </si>
  <si>
    <t>1020000000</t>
  </si>
  <si>
    <t>1010000000</t>
  </si>
  <si>
    <t>Подпрограмма "Управление муниципальной собственностью Павловского муниципального округа Нижегородской области"</t>
  </si>
  <si>
    <t>1000000000</t>
  </si>
  <si>
    <t>0940000000</t>
  </si>
  <si>
    <t>0930000000</t>
  </si>
  <si>
    <t>Подпрограмма "Эпизоотическое благополучие"</t>
  </si>
  <si>
    <t>0920000000</t>
  </si>
  <si>
    <t>Подпрограмма"Комплексное развитие сельских территорий Павловского му-ниципального округа Нижегородской области"</t>
  </si>
  <si>
    <t>0910000000</t>
  </si>
  <si>
    <t>Подпрограмма "Развитие сельского хозяйства, пищевой и перерабатывающей промышленности Павловского муниципального округа Нижегородской области"</t>
  </si>
  <si>
    <t>0900000000</t>
  </si>
  <si>
    <t>0820000000</t>
  </si>
  <si>
    <t>Подпрограмма "Спортивные каникулы в Павловском муниципальном округе Нижегородской области"</t>
  </si>
  <si>
    <t>0810000000</t>
  </si>
  <si>
    <t>Подпрограмма "Развитие физической культуры и спорта в Павловском муниципальном округе Нижегородской области"</t>
  </si>
  <si>
    <t>0800000000</t>
  </si>
  <si>
    <t>0720000000</t>
  </si>
  <si>
    <t>0710000000</t>
  </si>
  <si>
    <t>Подпрограмма "Сохранение и развитие культуры Павловского муниципального округа Нижегородской области"</t>
  </si>
  <si>
    <t>0700000000</t>
  </si>
  <si>
    <t>0600000000</t>
  </si>
  <si>
    <t>0540000000</t>
  </si>
  <si>
    <t>Подпрограмма "Благоустройство территории Павловского муниципального округа Нижегородской области"</t>
  </si>
  <si>
    <t>0530000000</t>
  </si>
  <si>
    <t>Подпрограмма "Формирование современной городской среды Павловского муниципального округа Нижегородской области"</t>
  </si>
  <si>
    <t>0520000000</t>
  </si>
  <si>
    <t>Подпрограмма "Энергосбережение и повышение энергетической эффективности Павловского муниципального округа Нижегородской области"</t>
  </si>
  <si>
    <t>0510000000</t>
  </si>
  <si>
    <t>Подпрограмма "Капитальный ремонт коммунальной инфраструктуры Павловского муниципального округа Нижегородской области"</t>
  </si>
  <si>
    <t>0500000000</t>
  </si>
  <si>
    <t>0410000000</t>
  </si>
  <si>
    <t>Подпрограмма " Обеспечение жильем молодых семей в Павловском муниципальном округе Нижегородской области"</t>
  </si>
  <si>
    <t>0400000000</t>
  </si>
  <si>
    <t>0300000000</t>
  </si>
  <si>
    <t>0240000000</t>
  </si>
  <si>
    <t>Подпрограмма "Социальная поддержка ветеранов и граждан пожилого возраста Павловского муниципального округа Нижегородской области"</t>
  </si>
  <si>
    <t>0230000000</t>
  </si>
  <si>
    <t>Подпрограмма "Социальная поддержка инвалидов Павловского муниципального округа Нижегородской области"</t>
  </si>
  <si>
    <t>0220000000</t>
  </si>
  <si>
    <t>Подпрограмма "Семьи Павловского муниципального округа Нижегородской области"</t>
  </si>
  <si>
    <t>0210000000</t>
  </si>
  <si>
    <t>Подпрограмма "Развитие мер социальной поддержки отдельных категорий граждан Павловского муниципального округа Нижегородской области"</t>
  </si>
  <si>
    <t>0200000000</t>
  </si>
  <si>
    <t>0170000000</t>
  </si>
  <si>
    <t>0160000000</t>
  </si>
  <si>
    <t>Подпрограмма "Организация отдыха и оздоровления детей Павловского муниципального округа Нижегородской области"</t>
  </si>
  <si>
    <t>0150000000</t>
  </si>
  <si>
    <t>Подпрограмма "Развитие воспитания и творческого потенциала детей и молодежи Павловского муниципального округа Нижегородской области"</t>
  </si>
  <si>
    <t>0140000000</t>
  </si>
  <si>
    <t>Подпрограмма "Обеспечение устойчивого функционирования и безопасной эксплуатации сети образовательных учреждений Павловского муниципального округа Нижегородской области"</t>
  </si>
  <si>
    <t>0130000000</t>
  </si>
  <si>
    <t>Подпрограмма "Развитие дополнительного образования Павловского муниципального округа Нижегородской области"</t>
  </si>
  <si>
    <t>0120000000</t>
  </si>
  <si>
    <t>Подпрограмма "Развитие общего образования Павловского муниципального округа Нижегородской области"</t>
  </si>
  <si>
    <t>0110000000</t>
  </si>
  <si>
    <t>Подпрограмма "Развитие дошкольного образования Павловского муниципального округа Нижегородской области"</t>
  </si>
  <si>
    <t>0100000000</t>
  </si>
  <si>
    <t>КЦСР</t>
  </si>
  <si>
    <t>Наименование кода</t>
  </si>
  <si>
    <t>Программные расходы</t>
  </si>
  <si>
    <t>Подпрограмма "Переселение граждан из аварийного жилищного фонда на территории Павловского муниципального округа Нижегородской области с учетом необходимости развития малоэтажного жилищного строительства"</t>
  </si>
  <si>
    <t>0420000000</t>
  </si>
  <si>
    <t>Исполнено за  2022 год</t>
  </si>
  <si>
    <t>Первоначальный план на 2022 год</t>
  </si>
  <si>
    <t>Уточненный план на 2022 год</t>
  </si>
  <si>
    <t>Подпрограмма "Выполнение государственных обязательств по обеспечению жильем детей-сирот и детей,оставшихся без попечения родителей"</t>
  </si>
  <si>
    <t>043000000</t>
  </si>
  <si>
    <t>Сведения о расходах бюджета Павловского муниципального округа Нижегородской области  в разрезе муниципальных программ и непрограммных направлений деятельности на 01.11.2022 года</t>
  </si>
</sst>
</file>

<file path=xl/styles.xml><?xml version="1.0" encoding="utf-8"?>
<styleSheet xmlns="http://schemas.openxmlformats.org/spreadsheetml/2006/main">
  <numFmts count="1">
    <numFmt numFmtId="164" formatCode="#,##0.0"/>
  </numFmts>
  <fonts count="4">
    <font>
      <sz val="10"/>
      <name val="Arial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49" fontId="1" fillId="0" borderId="1" xfId="0" applyNumberFormat="1" applyFont="1" applyBorder="1" applyAlignment="1" applyProtection="1">
      <alignment horizontal="center" vertical="center" wrapText="1"/>
    </xf>
    <xf numFmtId="49" fontId="2" fillId="0" borderId="1" xfId="0" applyNumberFormat="1" applyFont="1" applyBorder="1" applyAlignment="1" applyProtection="1">
      <alignment horizontal="center" vertical="center" wrapText="1"/>
    </xf>
    <xf numFmtId="0" fontId="1" fillId="0" borderId="0" xfId="0" applyFont="1"/>
    <xf numFmtId="0" fontId="1" fillId="0" borderId="0" xfId="0" applyFont="1" applyBorder="1" applyAlignment="1" applyProtection="1">
      <alignment wrapText="1"/>
    </xf>
    <xf numFmtId="0" fontId="1" fillId="0" borderId="0" xfId="0" applyFont="1" applyBorder="1" applyAlignment="1" applyProtection="1"/>
    <xf numFmtId="49" fontId="2" fillId="0" borderId="1" xfId="0" applyNumberFormat="1" applyFont="1" applyBorder="1" applyAlignment="1" applyProtection="1">
      <alignment horizontal="left" vertical="center" wrapText="1"/>
    </xf>
    <xf numFmtId="164" fontId="2" fillId="0" borderId="1" xfId="0" applyNumberFormat="1" applyFont="1" applyBorder="1" applyAlignment="1" applyProtection="1">
      <alignment horizontal="right" vertical="center" wrapText="1"/>
    </xf>
    <xf numFmtId="49" fontId="1" fillId="0" borderId="1" xfId="0" applyNumberFormat="1" applyFont="1" applyBorder="1" applyAlignment="1" applyProtection="1">
      <alignment horizontal="left" vertical="center" wrapText="1"/>
    </xf>
    <xf numFmtId="164" fontId="1" fillId="0" borderId="1" xfId="0" applyNumberFormat="1" applyFont="1" applyBorder="1" applyAlignment="1" applyProtection="1">
      <alignment horizontal="right" vertical="center" wrapText="1"/>
    </xf>
    <xf numFmtId="49" fontId="2" fillId="0" borderId="1" xfId="0" applyNumberFormat="1" applyFont="1" applyBorder="1" applyAlignment="1" applyProtection="1">
      <alignment horizontal="left"/>
    </xf>
    <xf numFmtId="49" fontId="2" fillId="0" borderId="1" xfId="0" applyNumberFormat="1" applyFont="1" applyBorder="1" applyAlignment="1" applyProtection="1">
      <alignment horizontal="center"/>
    </xf>
    <xf numFmtId="164" fontId="2" fillId="0" borderId="1" xfId="0" applyNumberFormat="1" applyFont="1" applyBorder="1" applyAlignment="1" applyProtection="1">
      <alignment horizontal="right"/>
    </xf>
    <xf numFmtId="49" fontId="2" fillId="2" borderId="1" xfId="0" applyNumberFormat="1" applyFont="1" applyFill="1" applyBorder="1" applyAlignment="1" applyProtection="1">
      <alignment horizontal="left" vertical="center" wrapText="1"/>
    </xf>
    <xf numFmtId="49" fontId="2" fillId="2" borderId="1" xfId="0" applyNumberFormat="1" applyFont="1" applyFill="1" applyBorder="1" applyAlignment="1" applyProtection="1">
      <alignment horizontal="center" vertical="center" wrapText="1"/>
    </xf>
    <xf numFmtId="164" fontId="2" fillId="2" borderId="1" xfId="0" applyNumberFormat="1" applyFont="1" applyFill="1" applyBorder="1" applyAlignment="1" applyProtection="1">
      <alignment horizontal="right" vertical="center" wrapText="1"/>
    </xf>
    <xf numFmtId="0" fontId="1" fillId="0" borderId="0" xfId="0" applyFont="1" applyBorder="1" applyAlignment="1" applyProtection="1">
      <alignment horizontal="left" vertical="top" wrapText="1"/>
    </xf>
    <xf numFmtId="0" fontId="3" fillId="0" borderId="0" xfId="0" applyFont="1" applyBorder="1" applyAlignment="1" applyProtection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  <outlinePr summaryBelow="0"/>
    <pageSetUpPr fitToPage="1"/>
  </sheetPr>
  <dimension ref="A1:G65"/>
  <sheetViews>
    <sheetView showGridLines="0" tabSelected="1" workbookViewId="0">
      <selection activeCell="D65" sqref="D65"/>
    </sheetView>
  </sheetViews>
  <sheetFormatPr defaultRowHeight="12.75" customHeight="1" outlineLevelRow="1"/>
  <cols>
    <col min="1" max="1" width="34.42578125" style="3" customWidth="1"/>
    <col min="2" max="2" width="12.28515625" style="3" customWidth="1"/>
    <col min="3" max="5" width="15.42578125" style="3" customWidth="1"/>
    <col min="6" max="7" width="10.7109375" style="3" customWidth="1"/>
    <col min="8" max="16384" width="9.140625" style="3"/>
  </cols>
  <sheetData>
    <row r="1" spans="1:7" ht="59.25" customHeight="1">
      <c r="A1" s="17" t="s">
        <v>123</v>
      </c>
      <c r="B1" s="17"/>
      <c r="C1" s="17"/>
      <c r="D1" s="17"/>
      <c r="E1" s="17"/>
      <c r="F1" s="17"/>
      <c r="G1" s="17"/>
    </row>
    <row r="2" spans="1:7" ht="2.25" customHeight="1">
      <c r="A2" s="16"/>
      <c r="B2" s="16"/>
      <c r="C2" s="16"/>
      <c r="D2" s="16"/>
    </row>
    <row r="3" spans="1:7">
      <c r="A3" s="4"/>
      <c r="B3" s="4"/>
      <c r="C3" s="4"/>
      <c r="D3" s="4"/>
      <c r="E3" s="4" t="s">
        <v>0</v>
      </c>
      <c r="F3" s="5"/>
      <c r="G3" s="5"/>
    </row>
    <row r="4" spans="1:7" ht="54" customHeight="1">
      <c r="A4" s="2" t="s">
        <v>114</v>
      </c>
      <c r="B4" s="2" t="s">
        <v>113</v>
      </c>
      <c r="C4" s="2" t="s">
        <v>119</v>
      </c>
      <c r="D4" s="2" t="s">
        <v>120</v>
      </c>
      <c r="E4" s="2" t="s">
        <v>118</v>
      </c>
      <c r="F4" s="2" t="s">
        <v>24</v>
      </c>
      <c r="G4" s="2" t="s">
        <v>25</v>
      </c>
    </row>
    <row r="5" spans="1:7">
      <c r="A5" s="6" t="s">
        <v>115</v>
      </c>
      <c r="B5" s="2"/>
      <c r="C5" s="7">
        <f>C6+C14+C19+C20+C24+C29+C30+C33+C36+C41+C44+C47+C48+C49+C52+C55+C56+C57+C58+C61+C62+C63</f>
        <v>2604923.9</v>
      </c>
      <c r="D5" s="7">
        <f>D6+D14+D19+D20+D24+D29+D30+D33+D36+D41+D44+D47+D48+D49+D52+D55+D56+D57+D58+D61+D62+D63</f>
        <v>3010859.8</v>
      </c>
      <c r="E5" s="7">
        <f t="shared" ref="E5" si="0">E6+E14+E19+E20+E24+E29+E30+E33+E36+E41+E44+E47+E48+E49+E52+E55+E56+E57+E58+E61+E62+E63</f>
        <v>2252005.4000000004</v>
      </c>
      <c r="F5" s="7">
        <f>E5/C5*100</f>
        <v>86.451869092989639</v>
      </c>
      <c r="G5" s="7">
        <f>E5/D5*100</f>
        <v>74.796089807967832</v>
      </c>
    </row>
    <row r="6" spans="1:7" ht="51">
      <c r="A6" s="13" t="s">
        <v>2</v>
      </c>
      <c r="B6" s="14" t="s">
        <v>112</v>
      </c>
      <c r="C6" s="15">
        <f>SUM(C7:C13)</f>
        <v>1537113.9000000001</v>
      </c>
      <c r="D6" s="15">
        <f t="shared" ref="D6:E6" si="1">SUM(D7:D13)</f>
        <v>1620734.9</v>
      </c>
      <c r="E6" s="15">
        <f t="shared" si="1"/>
        <v>1311775.7000000002</v>
      </c>
      <c r="F6" s="15">
        <f>E6/C6*100</f>
        <v>85.340175506837852</v>
      </c>
      <c r="G6" s="15">
        <f>E6/D6*100</f>
        <v>80.937092179603226</v>
      </c>
    </row>
    <row r="7" spans="1:7" ht="51" outlineLevel="1">
      <c r="A7" s="8" t="s">
        <v>111</v>
      </c>
      <c r="B7" s="1" t="s">
        <v>110</v>
      </c>
      <c r="C7" s="9">
        <v>589014</v>
      </c>
      <c r="D7" s="9">
        <v>613732.80000000005</v>
      </c>
      <c r="E7" s="9">
        <v>505220.6</v>
      </c>
      <c r="F7" s="9">
        <f t="shared" ref="F7:F65" si="2">E7/C7*100</f>
        <v>85.773954439113496</v>
      </c>
      <c r="G7" s="9">
        <f t="shared" ref="G7:G65" si="3">E7/D7*100</f>
        <v>82.319308989188769</v>
      </c>
    </row>
    <row r="8" spans="1:7" ht="51" outlineLevel="1">
      <c r="A8" s="8" t="s">
        <v>109</v>
      </c>
      <c r="B8" s="1" t="s">
        <v>108</v>
      </c>
      <c r="C8" s="9">
        <v>759235.3</v>
      </c>
      <c r="D8" s="9">
        <v>810656.6</v>
      </c>
      <c r="E8" s="9">
        <v>658915.9</v>
      </c>
      <c r="F8" s="9">
        <f t="shared" si="2"/>
        <v>86.786784018077128</v>
      </c>
      <c r="G8" s="9">
        <f t="shared" si="3"/>
        <v>81.281753580986077</v>
      </c>
    </row>
    <row r="9" spans="1:7" ht="51" outlineLevel="1">
      <c r="A9" s="8" t="s">
        <v>107</v>
      </c>
      <c r="B9" s="1" t="s">
        <v>106</v>
      </c>
      <c r="C9" s="9">
        <v>96680.3</v>
      </c>
      <c r="D9" s="9">
        <v>101848.3</v>
      </c>
      <c r="E9" s="9">
        <v>75943.3</v>
      </c>
      <c r="F9" s="9">
        <f t="shared" si="2"/>
        <v>78.550956089296378</v>
      </c>
      <c r="G9" s="9">
        <f t="shared" si="3"/>
        <v>74.565113016122993</v>
      </c>
    </row>
    <row r="10" spans="1:7" ht="76.5" outlineLevel="1">
      <c r="A10" s="8" t="s">
        <v>105</v>
      </c>
      <c r="B10" s="1" t="s">
        <v>104</v>
      </c>
      <c r="C10" s="9">
        <v>3000</v>
      </c>
      <c r="D10" s="9">
        <v>7830</v>
      </c>
      <c r="E10" s="9">
        <v>7428</v>
      </c>
      <c r="F10" s="9">
        <f>E10/C10*100</f>
        <v>247.6</v>
      </c>
      <c r="G10" s="9">
        <f t="shared" si="3"/>
        <v>94.865900383141764</v>
      </c>
    </row>
    <row r="11" spans="1:7" ht="52.5" customHeight="1" outlineLevel="1">
      <c r="A11" s="8" t="s">
        <v>103</v>
      </c>
      <c r="B11" s="1" t="s">
        <v>102</v>
      </c>
      <c r="C11" s="9">
        <v>400</v>
      </c>
      <c r="D11" s="9">
        <v>607.1</v>
      </c>
      <c r="E11" s="9">
        <v>513.79999999999995</v>
      </c>
      <c r="F11" s="9">
        <f t="shared" si="2"/>
        <v>128.44999999999999</v>
      </c>
      <c r="G11" s="9">
        <f t="shared" si="3"/>
        <v>84.631856366331732</v>
      </c>
    </row>
    <row r="12" spans="1:7" ht="51" outlineLevel="1">
      <c r="A12" s="8" t="s">
        <v>101</v>
      </c>
      <c r="B12" s="1" t="s">
        <v>100</v>
      </c>
      <c r="C12" s="9">
        <v>8242.7000000000007</v>
      </c>
      <c r="D12" s="9">
        <v>8642.7000000000007</v>
      </c>
      <c r="E12" s="9">
        <v>6981.5</v>
      </c>
      <c r="F12" s="9">
        <f t="shared" si="2"/>
        <v>84.699188372741929</v>
      </c>
      <c r="G12" s="9">
        <f t="shared" si="3"/>
        <v>80.779154662316159</v>
      </c>
    </row>
    <row r="13" spans="1:7" ht="29.25" customHeight="1" outlineLevel="1">
      <c r="A13" s="8" t="s">
        <v>45</v>
      </c>
      <c r="B13" s="1" t="s">
        <v>99</v>
      </c>
      <c r="C13" s="9">
        <v>80541.600000000006</v>
      </c>
      <c r="D13" s="9">
        <v>77417.399999999994</v>
      </c>
      <c r="E13" s="9">
        <v>56772.6</v>
      </c>
      <c r="F13" s="9">
        <f t="shared" si="2"/>
        <v>70.488542566822616</v>
      </c>
      <c r="G13" s="9">
        <f t="shared" si="3"/>
        <v>73.333126661448205</v>
      </c>
    </row>
    <row r="14" spans="1:7" ht="51">
      <c r="A14" s="13" t="s">
        <v>3</v>
      </c>
      <c r="B14" s="14" t="s">
        <v>98</v>
      </c>
      <c r="C14" s="15">
        <f>SUM(C15:C18)</f>
        <v>1539.8</v>
      </c>
      <c r="D14" s="15">
        <f t="shared" ref="D14:E14" si="4">SUM(D15:D18)</f>
        <v>3769.3</v>
      </c>
      <c r="E14" s="15">
        <f t="shared" si="4"/>
        <v>3139.3999999999996</v>
      </c>
      <c r="F14" s="15">
        <f t="shared" si="2"/>
        <v>203.88362124951288</v>
      </c>
      <c r="G14" s="15">
        <f t="shared" si="3"/>
        <v>83.288674289655901</v>
      </c>
    </row>
    <row r="15" spans="1:7" ht="63.75" outlineLevel="1">
      <c r="A15" s="8" t="s">
        <v>97</v>
      </c>
      <c r="B15" s="1" t="s">
        <v>96</v>
      </c>
      <c r="C15" s="9">
        <v>98.5</v>
      </c>
      <c r="D15" s="9">
        <v>1368.5</v>
      </c>
      <c r="E15" s="9">
        <v>1320</v>
      </c>
      <c r="F15" s="9">
        <f>E15/C15*100</f>
        <v>1340.1015228426395</v>
      </c>
      <c r="G15" s="9">
        <f>E15/D15*100</f>
        <v>96.455973693825356</v>
      </c>
    </row>
    <row r="16" spans="1:7" ht="38.25" outlineLevel="1">
      <c r="A16" s="8" t="s">
        <v>95</v>
      </c>
      <c r="B16" s="1" t="s">
        <v>94</v>
      </c>
      <c r="C16" s="9">
        <v>196</v>
      </c>
      <c r="D16" s="9">
        <v>626</v>
      </c>
      <c r="E16" s="9">
        <v>139.4</v>
      </c>
      <c r="F16" s="9">
        <f t="shared" si="2"/>
        <v>71.122448979591837</v>
      </c>
      <c r="G16" s="9">
        <f t="shared" si="3"/>
        <v>22.268370607028757</v>
      </c>
    </row>
    <row r="17" spans="1:7" ht="41.25" customHeight="1" outlineLevel="1">
      <c r="A17" s="8" t="s">
        <v>93</v>
      </c>
      <c r="B17" s="1" t="s">
        <v>92</v>
      </c>
      <c r="C17" s="9">
        <v>1080.3</v>
      </c>
      <c r="D17" s="9">
        <v>1639.8</v>
      </c>
      <c r="E17" s="9">
        <v>1599.3</v>
      </c>
      <c r="F17" s="9">
        <f t="shared" si="2"/>
        <v>148.04221049708414</v>
      </c>
      <c r="G17" s="9">
        <f t="shared" si="3"/>
        <v>97.530186608122932</v>
      </c>
    </row>
    <row r="18" spans="1:7" ht="51" outlineLevel="1">
      <c r="A18" s="8" t="s">
        <v>91</v>
      </c>
      <c r="B18" s="1" t="s">
        <v>90</v>
      </c>
      <c r="C18" s="9">
        <v>165</v>
      </c>
      <c r="D18" s="9">
        <v>135</v>
      </c>
      <c r="E18" s="9">
        <v>80.7</v>
      </c>
      <c r="F18" s="9">
        <f t="shared" si="2"/>
        <v>48.909090909090914</v>
      </c>
      <c r="G18" s="9">
        <f t="shared" si="3"/>
        <v>59.777777777777786</v>
      </c>
    </row>
    <row r="19" spans="1:7" ht="63.75">
      <c r="A19" s="13" t="s">
        <v>4</v>
      </c>
      <c r="B19" s="14" t="s">
        <v>89</v>
      </c>
      <c r="C19" s="15">
        <v>150</v>
      </c>
      <c r="D19" s="15">
        <v>190</v>
      </c>
      <c r="E19" s="15">
        <v>167.7</v>
      </c>
      <c r="F19" s="15">
        <f t="shared" si="2"/>
        <v>111.79999999999998</v>
      </c>
      <c r="G19" s="15">
        <f t="shared" si="3"/>
        <v>88.263157894736835</v>
      </c>
    </row>
    <row r="20" spans="1:7" ht="63.75">
      <c r="A20" s="13" t="s">
        <v>5</v>
      </c>
      <c r="B20" s="14" t="s">
        <v>88</v>
      </c>
      <c r="C20" s="15">
        <f>SUM(C21:C23)</f>
        <v>3752.3</v>
      </c>
      <c r="D20" s="15">
        <f t="shared" ref="D20:E20" si="5">SUM(D21:D23)</f>
        <v>57353.9</v>
      </c>
      <c r="E20" s="15">
        <f t="shared" si="5"/>
        <v>49584.1</v>
      </c>
      <c r="F20" s="15">
        <f t="shared" si="2"/>
        <v>1321.4321882578683</v>
      </c>
      <c r="G20" s="15">
        <f t="shared" si="3"/>
        <v>86.452882890265528</v>
      </c>
    </row>
    <row r="21" spans="1:7" ht="51" outlineLevel="1">
      <c r="A21" s="8" t="s">
        <v>87</v>
      </c>
      <c r="B21" s="1" t="s">
        <v>86</v>
      </c>
      <c r="C21" s="9">
        <v>15</v>
      </c>
      <c r="D21" s="9">
        <v>15.6</v>
      </c>
      <c r="E21" s="9">
        <v>12.5</v>
      </c>
      <c r="F21" s="9">
        <f t="shared" si="2"/>
        <v>83.333333333333343</v>
      </c>
      <c r="G21" s="9">
        <f t="shared" si="3"/>
        <v>80.128205128205138</v>
      </c>
    </row>
    <row r="22" spans="1:7" ht="89.25">
      <c r="A22" s="8" t="s">
        <v>116</v>
      </c>
      <c r="B22" s="1" t="s">
        <v>117</v>
      </c>
      <c r="C22" s="9">
        <v>3737.3</v>
      </c>
      <c r="D22" s="9">
        <v>9448.7999999999993</v>
      </c>
      <c r="E22" s="9">
        <v>7987.5</v>
      </c>
      <c r="F22" s="9">
        <f t="shared" si="2"/>
        <v>213.72381130762847</v>
      </c>
      <c r="G22" s="9">
        <f t="shared" si="3"/>
        <v>84.534544069088142</v>
      </c>
    </row>
    <row r="23" spans="1:7" ht="63.75" outlineLevel="1">
      <c r="A23" s="8" t="s">
        <v>121</v>
      </c>
      <c r="B23" s="1" t="s">
        <v>122</v>
      </c>
      <c r="C23" s="9"/>
      <c r="D23" s="9">
        <v>47889.5</v>
      </c>
      <c r="E23" s="9">
        <v>41584.1</v>
      </c>
      <c r="F23" s="9"/>
      <c r="G23" s="9">
        <f t="shared" si="3"/>
        <v>86.833439480470659</v>
      </c>
    </row>
    <row r="24" spans="1:7" ht="76.5" outlineLevel="1">
      <c r="A24" s="13" t="s">
        <v>6</v>
      </c>
      <c r="B24" s="14" t="s">
        <v>85</v>
      </c>
      <c r="C24" s="15">
        <f>SUM(C25:C28)</f>
        <v>153810.5</v>
      </c>
      <c r="D24" s="15">
        <f t="shared" ref="D24:E24" si="6">SUM(D25:D28)</f>
        <v>238832.30000000002</v>
      </c>
      <c r="E24" s="15">
        <f t="shared" si="6"/>
        <v>141797.79999999999</v>
      </c>
      <c r="F24" s="15">
        <f t="shared" si="2"/>
        <v>92.189935017440277</v>
      </c>
      <c r="G24" s="15">
        <f t="shared" si="3"/>
        <v>59.371282695012354</v>
      </c>
    </row>
    <row r="25" spans="1:7" ht="51" outlineLevel="1">
      <c r="A25" s="8" t="s">
        <v>84</v>
      </c>
      <c r="B25" s="1" t="s">
        <v>83</v>
      </c>
      <c r="C25" s="9">
        <v>3900</v>
      </c>
      <c r="D25" s="9">
        <v>30846.6</v>
      </c>
      <c r="E25" s="9">
        <v>18384.099999999999</v>
      </c>
      <c r="F25" s="9">
        <f t="shared" si="2"/>
        <v>471.38717948717942</v>
      </c>
      <c r="G25" s="9">
        <f t="shared" si="3"/>
        <v>59.598464660610894</v>
      </c>
    </row>
    <row r="26" spans="1:7" ht="63.75" outlineLevel="1">
      <c r="A26" s="8" t="s">
        <v>82</v>
      </c>
      <c r="B26" s="1" t="s">
        <v>81</v>
      </c>
      <c r="C26" s="9">
        <v>52034.2</v>
      </c>
      <c r="D26" s="9">
        <v>50538.8</v>
      </c>
      <c r="E26" s="9">
        <v>32815</v>
      </c>
      <c r="F26" s="9">
        <f t="shared" si="2"/>
        <v>63.064292330813196</v>
      </c>
      <c r="G26" s="9">
        <f t="shared" si="3"/>
        <v>64.930310968998072</v>
      </c>
    </row>
    <row r="27" spans="1:7" ht="51">
      <c r="A27" s="8" t="s">
        <v>80</v>
      </c>
      <c r="B27" s="1" t="s">
        <v>79</v>
      </c>
      <c r="C27" s="9">
        <v>35847</v>
      </c>
      <c r="D27" s="9">
        <v>53903.3</v>
      </c>
      <c r="E27" s="9">
        <v>36701.300000000003</v>
      </c>
      <c r="F27" s="9">
        <f t="shared" si="2"/>
        <v>102.38318408792925</v>
      </c>
      <c r="G27" s="9">
        <f t="shared" si="3"/>
        <v>68.087297067155447</v>
      </c>
    </row>
    <row r="28" spans="1:7" ht="51">
      <c r="A28" s="8" t="s">
        <v>78</v>
      </c>
      <c r="B28" s="1" t="s">
        <v>77</v>
      </c>
      <c r="C28" s="9">
        <v>62029.3</v>
      </c>
      <c r="D28" s="9">
        <v>103543.6</v>
      </c>
      <c r="E28" s="9">
        <v>53897.4</v>
      </c>
      <c r="F28" s="9">
        <f t="shared" si="2"/>
        <v>86.890227682724131</v>
      </c>
      <c r="G28" s="9">
        <f t="shared" si="3"/>
        <v>52.052855029185771</v>
      </c>
    </row>
    <row r="29" spans="1:7" ht="38.25" outlineLevel="1">
      <c r="A29" s="13" t="s">
        <v>7</v>
      </c>
      <c r="B29" s="14" t="s">
        <v>76</v>
      </c>
      <c r="C29" s="15">
        <v>13996.1</v>
      </c>
      <c r="D29" s="15">
        <v>36492.6</v>
      </c>
      <c r="E29" s="15">
        <v>14809.9</v>
      </c>
      <c r="F29" s="15">
        <f t="shared" si="2"/>
        <v>105.81447688999077</v>
      </c>
      <c r="G29" s="15">
        <f t="shared" si="3"/>
        <v>40.583296339531849</v>
      </c>
    </row>
    <row r="30" spans="1:7" ht="51" outlineLevel="1">
      <c r="A30" s="13" t="s">
        <v>8</v>
      </c>
      <c r="B30" s="14" t="s">
        <v>75</v>
      </c>
      <c r="C30" s="15">
        <f>SUM(C31:C32)</f>
        <v>252181.6</v>
      </c>
      <c r="D30" s="15">
        <f t="shared" ref="D30:E30" si="7">SUM(D31:D32)</f>
        <v>266983</v>
      </c>
      <c r="E30" s="15">
        <f t="shared" si="7"/>
        <v>214095.6</v>
      </c>
      <c r="F30" s="15">
        <f t="shared" si="2"/>
        <v>84.897391403655149</v>
      </c>
      <c r="G30" s="15">
        <f t="shared" si="3"/>
        <v>80.190723753946884</v>
      </c>
    </row>
    <row r="31" spans="1:7" ht="38.25">
      <c r="A31" s="8" t="s">
        <v>74</v>
      </c>
      <c r="B31" s="1" t="s">
        <v>73</v>
      </c>
      <c r="C31" s="9">
        <v>208247.2</v>
      </c>
      <c r="D31" s="9">
        <v>221538.6</v>
      </c>
      <c r="E31" s="9">
        <v>183010.9</v>
      </c>
      <c r="F31" s="9">
        <f t="shared" si="2"/>
        <v>87.881565754545548</v>
      </c>
      <c r="G31" s="9">
        <f t="shared" si="3"/>
        <v>82.60903517490857</v>
      </c>
    </row>
    <row r="32" spans="1:7" ht="30" customHeight="1" outlineLevel="1">
      <c r="A32" s="8" t="s">
        <v>45</v>
      </c>
      <c r="B32" s="1" t="s">
        <v>72</v>
      </c>
      <c r="C32" s="9">
        <v>43934.400000000001</v>
      </c>
      <c r="D32" s="9">
        <v>45444.4</v>
      </c>
      <c r="E32" s="9">
        <v>31084.7</v>
      </c>
      <c r="F32" s="9">
        <f t="shared" si="2"/>
        <v>70.752531046287189</v>
      </c>
      <c r="G32" s="9">
        <f t="shared" si="3"/>
        <v>68.401607238735679</v>
      </c>
    </row>
    <row r="33" spans="1:7" ht="63.75" outlineLevel="1">
      <c r="A33" s="13" t="s">
        <v>9</v>
      </c>
      <c r="B33" s="14" t="s">
        <v>71</v>
      </c>
      <c r="C33" s="15">
        <f>SUM(C34:C35)</f>
        <v>87766.399999999994</v>
      </c>
      <c r="D33" s="15">
        <f t="shared" ref="D33:E33" si="8">SUM(D34:D35)</f>
        <v>88343.8</v>
      </c>
      <c r="E33" s="15">
        <f t="shared" si="8"/>
        <v>74676.599999999991</v>
      </c>
      <c r="F33" s="15">
        <f t="shared" si="2"/>
        <v>85.085636416669701</v>
      </c>
      <c r="G33" s="15">
        <f t="shared" si="3"/>
        <v>84.529531217810401</v>
      </c>
    </row>
    <row r="34" spans="1:7" ht="51">
      <c r="A34" s="8" t="s">
        <v>70</v>
      </c>
      <c r="B34" s="1" t="s">
        <v>69</v>
      </c>
      <c r="C34" s="9">
        <v>87386.4</v>
      </c>
      <c r="D34" s="9">
        <v>87875.1</v>
      </c>
      <c r="E34" s="9">
        <v>74213.399999999994</v>
      </c>
      <c r="F34" s="9">
        <f t="shared" si="2"/>
        <v>84.925571942544835</v>
      </c>
      <c r="G34" s="9">
        <f t="shared" si="3"/>
        <v>84.453275159857554</v>
      </c>
    </row>
    <row r="35" spans="1:7" ht="38.25" outlineLevel="1">
      <c r="A35" s="8" t="s">
        <v>68</v>
      </c>
      <c r="B35" s="1" t="s">
        <v>67</v>
      </c>
      <c r="C35" s="9">
        <v>380</v>
      </c>
      <c r="D35" s="9">
        <v>468.7</v>
      </c>
      <c r="E35" s="9">
        <v>463.2</v>
      </c>
      <c r="F35" s="9">
        <f t="shared" si="2"/>
        <v>121.89473684210526</v>
      </c>
      <c r="G35" s="9">
        <f t="shared" si="3"/>
        <v>98.826541497759763</v>
      </c>
    </row>
    <row r="36" spans="1:7" ht="51" outlineLevel="1">
      <c r="A36" s="13" t="s">
        <v>10</v>
      </c>
      <c r="B36" s="14" t="s">
        <v>66</v>
      </c>
      <c r="C36" s="15">
        <f>SUM(C37:C40)</f>
        <v>62071.299999999996</v>
      </c>
      <c r="D36" s="15">
        <f t="shared" ref="D36:E36" si="9">SUM(D37:D40)</f>
        <v>63775.7</v>
      </c>
      <c r="E36" s="15">
        <f t="shared" si="9"/>
        <v>60157.000000000007</v>
      </c>
      <c r="F36" s="15">
        <f t="shared" si="2"/>
        <v>96.91596599394569</v>
      </c>
      <c r="G36" s="15">
        <f t="shared" si="3"/>
        <v>94.325895286135648</v>
      </c>
    </row>
    <row r="37" spans="1:7" ht="63.75" outlineLevel="1">
      <c r="A37" s="8" t="s">
        <v>65</v>
      </c>
      <c r="B37" s="1" t="s">
        <v>64</v>
      </c>
      <c r="C37" s="9">
        <v>48498.7</v>
      </c>
      <c r="D37" s="9">
        <v>47594.5</v>
      </c>
      <c r="E37" s="9">
        <v>45934.9</v>
      </c>
      <c r="F37" s="9">
        <f t="shared" si="2"/>
        <v>94.713672737619774</v>
      </c>
      <c r="G37" s="9">
        <f t="shared" si="3"/>
        <v>96.513042473395032</v>
      </c>
    </row>
    <row r="38" spans="1:7" ht="51" outlineLevel="1">
      <c r="A38" s="8" t="s">
        <v>63</v>
      </c>
      <c r="B38" s="1" t="s">
        <v>62</v>
      </c>
      <c r="C38" s="9">
        <v>6000</v>
      </c>
      <c r="D38" s="9">
        <v>8743.7999999999993</v>
      </c>
      <c r="E38" s="9">
        <v>8660.2000000000007</v>
      </c>
      <c r="F38" s="9">
        <f t="shared" si="2"/>
        <v>144.33666666666667</v>
      </c>
      <c r="G38" s="9">
        <f t="shared" si="3"/>
        <v>99.043893959148207</v>
      </c>
    </row>
    <row r="39" spans="1:7" ht="29.25" customHeight="1">
      <c r="A39" s="8" t="s">
        <v>61</v>
      </c>
      <c r="B39" s="1" t="s">
        <v>60</v>
      </c>
      <c r="C39" s="9">
        <v>472.7</v>
      </c>
      <c r="D39" s="9">
        <v>472.7</v>
      </c>
      <c r="E39" s="9">
        <v>104.4</v>
      </c>
      <c r="F39" s="9">
        <f t="shared" si="2"/>
        <v>22.085889570552151</v>
      </c>
      <c r="G39" s="9">
        <f t="shared" si="3"/>
        <v>22.085889570552151</v>
      </c>
    </row>
    <row r="40" spans="1:7" ht="33" customHeight="1" outlineLevel="1">
      <c r="A40" s="8" t="s">
        <v>45</v>
      </c>
      <c r="B40" s="1" t="s">
        <v>59</v>
      </c>
      <c r="C40" s="9">
        <v>7099.9</v>
      </c>
      <c r="D40" s="9">
        <v>6964.7</v>
      </c>
      <c r="E40" s="9">
        <v>5457.5</v>
      </c>
      <c r="F40" s="9">
        <f t="shared" si="2"/>
        <v>76.867279820842555</v>
      </c>
      <c r="G40" s="9">
        <f t="shared" si="3"/>
        <v>78.359441181960463</v>
      </c>
    </row>
    <row r="41" spans="1:7" ht="54.75" customHeight="1" outlineLevel="1">
      <c r="A41" s="13" t="s">
        <v>11</v>
      </c>
      <c r="B41" s="14" t="s">
        <v>58</v>
      </c>
      <c r="C41" s="15">
        <f>SUM(C42:C43)</f>
        <v>28391</v>
      </c>
      <c r="D41" s="15">
        <f t="shared" ref="D41:E41" si="10">SUM(D42:D43)</f>
        <v>37455.9</v>
      </c>
      <c r="E41" s="15">
        <f t="shared" si="10"/>
        <v>23966.1</v>
      </c>
      <c r="F41" s="15">
        <f t="shared" si="2"/>
        <v>84.414427107181851</v>
      </c>
      <c r="G41" s="15">
        <f t="shared" si="3"/>
        <v>63.984846179106626</v>
      </c>
    </row>
    <row r="42" spans="1:7" ht="51.75" customHeight="1">
      <c r="A42" s="8" t="s">
        <v>57</v>
      </c>
      <c r="B42" s="1" t="s">
        <v>56</v>
      </c>
      <c r="C42" s="9">
        <v>14871</v>
      </c>
      <c r="D42" s="9">
        <v>23160.5</v>
      </c>
      <c r="E42" s="9">
        <v>12823.9</v>
      </c>
      <c r="F42" s="9">
        <f t="shared" si="2"/>
        <v>86.234281487458802</v>
      </c>
      <c r="G42" s="9">
        <f t="shared" si="3"/>
        <v>55.369702726625071</v>
      </c>
    </row>
    <row r="43" spans="1:7" ht="27.75" customHeight="1" outlineLevel="1">
      <c r="A43" s="8" t="s">
        <v>45</v>
      </c>
      <c r="B43" s="1" t="s">
        <v>55</v>
      </c>
      <c r="C43" s="9">
        <v>13520</v>
      </c>
      <c r="D43" s="9">
        <v>14295.4</v>
      </c>
      <c r="E43" s="9">
        <v>11142.2</v>
      </c>
      <c r="F43" s="9">
        <f t="shared" si="2"/>
        <v>82.412721893491124</v>
      </c>
      <c r="G43" s="9">
        <f t="shared" si="3"/>
        <v>77.942554947745435</v>
      </c>
    </row>
    <row r="44" spans="1:7" ht="52.5" customHeight="1" outlineLevel="1">
      <c r="A44" s="13" t="s">
        <v>12</v>
      </c>
      <c r="B44" s="14" t="s">
        <v>54</v>
      </c>
      <c r="C44" s="15">
        <f>SUM(C45:C46)</f>
        <v>25032</v>
      </c>
      <c r="D44" s="15">
        <f t="shared" ref="D44:E44" si="11">SUM(D45:D46)</f>
        <v>15742.2</v>
      </c>
      <c r="E44" s="15">
        <f t="shared" si="11"/>
        <v>12051.6</v>
      </c>
      <c r="F44" s="15">
        <f t="shared" si="2"/>
        <v>48.144774688398847</v>
      </c>
      <c r="G44" s="15">
        <f t="shared" si="3"/>
        <v>76.556008690017904</v>
      </c>
    </row>
    <row r="45" spans="1:7" ht="50.25" customHeight="1">
      <c r="A45" s="8" t="s">
        <v>53</v>
      </c>
      <c r="B45" s="1" t="s">
        <v>52</v>
      </c>
      <c r="C45" s="9">
        <v>10000</v>
      </c>
      <c r="D45" s="9">
        <v>312.2</v>
      </c>
      <c r="E45" s="9">
        <v>0</v>
      </c>
      <c r="F45" s="9">
        <f t="shared" si="2"/>
        <v>0</v>
      </c>
      <c r="G45" s="9">
        <f t="shared" si="3"/>
        <v>0</v>
      </c>
    </row>
    <row r="46" spans="1:7" ht="29.25" customHeight="1">
      <c r="A46" s="8" t="s">
        <v>45</v>
      </c>
      <c r="B46" s="1" t="s">
        <v>51</v>
      </c>
      <c r="C46" s="9">
        <v>15032</v>
      </c>
      <c r="D46" s="9">
        <v>15430</v>
      </c>
      <c r="E46" s="9">
        <v>12051.6</v>
      </c>
      <c r="F46" s="9">
        <f t="shared" si="2"/>
        <v>80.172964342735497</v>
      </c>
      <c r="G46" s="9">
        <f t="shared" si="3"/>
        <v>78.104990278677903</v>
      </c>
    </row>
    <row r="47" spans="1:7" ht="52.5" customHeight="1">
      <c r="A47" s="13" t="s">
        <v>13</v>
      </c>
      <c r="B47" s="14" t="s">
        <v>50</v>
      </c>
      <c r="C47" s="15">
        <v>10731.1</v>
      </c>
      <c r="D47" s="15">
        <v>13140.5</v>
      </c>
      <c r="E47" s="15">
        <v>10515.9</v>
      </c>
      <c r="F47" s="15">
        <f t="shared" si="2"/>
        <v>97.994613786098341</v>
      </c>
      <c r="G47" s="15">
        <f t="shared" si="3"/>
        <v>80.026635211749934</v>
      </c>
    </row>
    <row r="48" spans="1:7" ht="51" outlineLevel="1">
      <c r="A48" s="13" t="s">
        <v>14</v>
      </c>
      <c r="B48" s="14" t="s">
        <v>49</v>
      </c>
      <c r="C48" s="15">
        <v>13114.3</v>
      </c>
      <c r="D48" s="15">
        <v>14693.1</v>
      </c>
      <c r="E48" s="15">
        <v>11612.1</v>
      </c>
      <c r="F48" s="15">
        <f t="shared" si="2"/>
        <v>88.545328381995233</v>
      </c>
      <c r="G48" s="15">
        <f t="shared" si="3"/>
        <v>79.030973722359477</v>
      </c>
    </row>
    <row r="49" spans="1:7" ht="63.75" outlineLevel="1">
      <c r="A49" s="13" t="s">
        <v>15</v>
      </c>
      <c r="B49" s="14" t="s">
        <v>48</v>
      </c>
      <c r="C49" s="15">
        <f>SUM(C50:C51)</f>
        <v>289482.8</v>
      </c>
      <c r="D49" s="15">
        <f t="shared" ref="D49:E49" si="12">SUM(D50:D51)</f>
        <v>320241.5</v>
      </c>
      <c r="E49" s="15">
        <f t="shared" si="12"/>
        <v>177213.8</v>
      </c>
      <c r="F49" s="15">
        <f t="shared" si="2"/>
        <v>61.217384936168919</v>
      </c>
      <c r="G49" s="15">
        <f t="shared" si="3"/>
        <v>55.337549942777557</v>
      </c>
    </row>
    <row r="50" spans="1:7" ht="63.75">
      <c r="A50" s="8" t="s">
        <v>47</v>
      </c>
      <c r="B50" s="1" t="s">
        <v>46</v>
      </c>
      <c r="C50" s="9">
        <v>279391</v>
      </c>
      <c r="D50" s="9">
        <v>310050.7</v>
      </c>
      <c r="E50" s="9">
        <v>169490.8</v>
      </c>
      <c r="F50" s="9">
        <f t="shared" si="2"/>
        <v>60.664373583973706</v>
      </c>
      <c r="G50" s="9">
        <f t="shared" si="3"/>
        <v>54.66551115672371</v>
      </c>
    </row>
    <row r="51" spans="1:7" ht="26.25" customHeight="1" outlineLevel="1">
      <c r="A51" s="8" t="s">
        <v>45</v>
      </c>
      <c r="B51" s="1" t="s">
        <v>44</v>
      </c>
      <c r="C51" s="9">
        <v>10091.799999999999</v>
      </c>
      <c r="D51" s="9">
        <v>10190.799999999999</v>
      </c>
      <c r="E51" s="9">
        <v>7723</v>
      </c>
      <c r="F51" s="9">
        <f t="shared" si="2"/>
        <v>76.527477754216306</v>
      </c>
      <c r="G51" s="9">
        <f t="shared" si="3"/>
        <v>75.784040507124075</v>
      </c>
    </row>
    <row r="52" spans="1:7" ht="76.5" outlineLevel="1">
      <c r="A52" s="13" t="s">
        <v>16</v>
      </c>
      <c r="B52" s="14" t="s">
        <v>43</v>
      </c>
      <c r="C52" s="15">
        <f>SUM(C53:C54)</f>
        <v>550</v>
      </c>
      <c r="D52" s="15">
        <f t="shared" ref="D52:E52" si="13">SUM(D53:D54)</f>
        <v>550</v>
      </c>
      <c r="E52" s="15">
        <f t="shared" si="13"/>
        <v>156.30000000000001</v>
      </c>
      <c r="F52" s="15">
        <f t="shared" si="2"/>
        <v>28.418181818181822</v>
      </c>
      <c r="G52" s="15">
        <f t="shared" si="3"/>
        <v>28.418181818181822</v>
      </c>
    </row>
    <row r="53" spans="1:7" ht="66" customHeight="1">
      <c r="A53" s="8" t="s">
        <v>42</v>
      </c>
      <c r="B53" s="1" t="s">
        <v>41</v>
      </c>
      <c r="C53" s="9">
        <v>470</v>
      </c>
      <c r="D53" s="9">
        <v>470</v>
      </c>
      <c r="E53" s="9">
        <v>93.2</v>
      </c>
      <c r="F53" s="9">
        <f t="shared" si="2"/>
        <v>19.829787234042552</v>
      </c>
      <c r="G53" s="9">
        <f t="shared" si="3"/>
        <v>19.829787234042552</v>
      </c>
    </row>
    <row r="54" spans="1:7" ht="39.75" customHeight="1">
      <c r="A54" s="8" t="s">
        <v>40</v>
      </c>
      <c r="B54" s="1" t="s">
        <v>39</v>
      </c>
      <c r="C54" s="9">
        <v>80</v>
      </c>
      <c r="D54" s="9">
        <v>80</v>
      </c>
      <c r="E54" s="9">
        <v>63.1</v>
      </c>
      <c r="F54" s="9">
        <f t="shared" si="2"/>
        <v>78.875</v>
      </c>
      <c r="G54" s="9">
        <f t="shared" si="3"/>
        <v>78.875</v>
      </c>
    </row>
    <row r="55" spans="1:7" ht="63.75">
      <c r="A55" s="13" t="s">
        <v>17</v>
      </c>
      <c r="B55" s="14" t="s">
        <v>38</v>
      </c>
      <c r="C55" s="15">
        <v>100</v>
      </c>
      <c r="D55" s="15">
        <v>100</v>
      </c>
      <c r="E55" s="15">
        <v>94.8</v>
      </c>
      <c r="F55" s="15">
        <f t="shared" si="2"/>
        <v>94.8</v>
      </c>
      <c r="G55" s="15">
        <f t="shared" si="3"/>
        <v>94.8</v>
      </c>
    </row>
    <row r="56" spans="1:7" ht="42" customHeight="1">
      <c r="A56" s="13" t="s">
        <v>18</v>
      </c>
      <c r="B56" s="14" t="s">
        <v>37</v>
      </c>
      <c r="C56" s="15">
        <v>300</v>
      </c>
      <c r="D56" s="15">
        <v>392.8</v>
      </c>
      <c r="E56" s="15">
        <v>268.2</v>
      </c>
      <c r="F56" s="15">
        <f t="shared" si="2"/>
        <v>89.4</v>
      </c>
      <c r="G56" s="15">
        <f t="shared" si="3"/>
        <v>68.279022403258651</v>
      </c>
    </row>
    <row r="57" spans="1:7" ht="51" customHeight="1" outlineLevel="1">
      <c r="A57" s="13" t="s">
        <v>19</v>
      </c>
      <c r="B57" s="14" t="s">
        <v>36</v>
      </c>
      <c r="C57" s="15">
        <v>120782.8</v>
      </c>
      <c r="D57" s="15">
        <v>227915.3</v>
      </c>
      <c r="E57" s="15">
        <v>141973.70000000001</v>
      </c>
      <c r="F57" s="15">
        <f t="shared" si="2"/>
        <v>117.54463383859293</v>
      </c>
      <c r="G57" s="15">
        <f t="shared" si="3"/>
        <v>62.292307712558134</v>
      </c>
    </row>
    <row r="58" spans="1:7" ht="76.5" outlineLevel="1">
      <c r="A58" s="13" t="s">
        <v>20</v>
      </c>
      <c r="B58" s="14" t="s">
        <v>35</v>
      </c>
      <c r="C58" s="15">
        <f>SUM(C59:C60)</f>
        <v>200</v>
      </c>
      <c r="D58" s="15">
        <f t="shared" ref="D58:E58" si="14">SUM(D59:D60)</f>
        <v>200</v>
      </c>
      <c r="E58" s="15">
        <f t="shared" si="14"/>
        <v>134.69999999999999</v>
      </c>
      <c r="F58" s="15">
        <f t="shared" si="2"/>
        <v>67.349999999999994</v>
      </c>
      <c r="G58" s="15">
        <f t="shared" si="3"/>
        <v>67.349999999999994</v>
      </c>
    </row>
    <row r="59" spans="1:7" ht="38.25">
      <c r="A59" s="8" t="s">
        <v>34</v>
      </c>
      <c r="B59" s="1" t="s">
        <v>33</v>
      </c>
      <c r="C59" s="9">
        <v>124</v>
      </c>
      <c r="D59" s="9">
        <v>124</v>
      </c>
      <c r="E59" s="9">
        <v>110.2</v>
      </c>
      <c r="F59" s="9">
        <f t="shared" si="2"/>
        <v>88.870967741935488</v>
      </c>
      <c r="G59" s="9">
        <f t="shared" si="3"/>
        <v>88.870967741935488</v>
      </c>
    </row>
    <row r="60" spans="1:7" ht="51">
      <c r="A60" s="8" t="s">
        <v>32</v>
      </c>
      <c r="B60" s="1" t="s">
        <v>31</v>
      </c>
      <c r="C60" s="9">
        <v>76</v>
      </c>
      <c r="D60" s="9">
        <v>76</v>
      </c>
      <c r="E60" s="9">
        <v>24.5</v>
      </c>
      <c r="F60" s="9">
        <f t="shared" si="2"/>
        <v>32.236842105263158</v>
      </c>
      <c r="G60" s="9">
        <f t="shared" si="3"/>
        <v>32.236842105263158</v>
      </c>
    </row>
    <row r="61" spans="1:7" ht="54" customHeight="1">
      <c r="A61" s="13" t="s">
        <v>21</v>
      </c>
      <c r="B61" s="14" t="s">
        <v>30</v>
      </c>
      <c r="C61" s="15">
        <v>3800</v>
      </c>
      <c r="D61" s="15">
        <v>3799</v>
      </c>
      <c r="E61" s="15">
        <v>3691.4</v>
      </c>
      <c r="F61" s="15">
        <f t="shared" si="2"/>
        <v>97.142105263157902</v>
      </c>
      <c r="G61" s="15">
        <f t="shared" si="3"/>
        <v>97.167675704132677</v>
      </c>
    </row>
    <row r="62" spans="1:7" ht="54" customHeight="1">
      <c r="A62" s="13" t="s">
        <v>22</v>
      </c>
      <c r="B62" s="14" t="s">
        <v>29</v>
      </c>
      <c r="C62" s="15">
        <v>38</v>
      </c>
      <c r="D62" s="15">
        <v>134</v>
      </c>
      <c r="E62" s="15">
        <v>103</v>
      </c>
      <c r="F62" s="15">
        <f t="shared" si="2"/>
        <v>271.0526315789474</v>
      </c>
      <c r="G62" s="15">
        <f t="shared" si="3"/>
        <v>76.865671641791039</v>
      </c>
    </row>
    <row r="63" spans="1:7" ht="52.5" customHeight="1">
      <c r="A63" s="13" t="s">
        <v>23</v>
      </c>
      <c r="B63" s="14" t="s">
        <v>28</v>
      </c>
      <c r="C63" s="15">
        <v>20</v>
      </c>
      <c r="D63" s="15">
        <v>20</v>
      </c>
      <c r="E63" s="15">
        <v>20</v>
      </c>
      <c r="F63" s="15">
        <f t="shared" si="2"/>
        <v>100</v>
      </c>
      <c r="G63" s="15">
        <f t="shared" si="3"/>
        <v>100</v>
      </c>
    </row>
    <row r="64" spans="1:7" ht="15.75" customHeight="1">
      <c r="A64" s="6" t="s">
        <v>27</v>
      </c>
      <c r="B64" s="2" t="s">
        <v>26</v>
      </c>
      <c r="C64" s="7">
        <v>192591.3</v>
      </c>
      <c r="D64" s="7">
        <v>198017.7</v>
      </c>
      <c r="E64" s="7">
        <v>131614.70000000001</v>
      </c>
      <c r="F64" s="7">
        <f t="shared" si="2"/>
        <v>68.338860581968135</v>
      </c>
      <c r="G64" s="7">
        <f>E64/D64*100</f>
        <v>66.466129037959746</v>
      </c>
    </row>
    <row r="65" spans="1:7" ht="18" customHeight="1">
      <c r="A65" s="10" t="s">
        <v>1</v>
      </c>
      <c r="B65" s="11"/>
      <c r="C65" s="12">
        <f>C5+C64</f>
        <v>2797515.1999999997</v>
      </c>
      <c r="D65" s="12">
        <f t="shared" ref="D65:E65" si="15">D5+D64</f>
        <v>3208877.5</v>
      </c>
      <c r="E65" s="12">
        <f t="shared" si="15"/>
        <v>2383620.1000000006</v>
      </c>
      <c r="F65" s="12">
        <f t="shared" si="2"/>
        <v>85.204902550663562</v>
      </c>
      <c r="G65" s="12">
        <f t="shared" si="3"/>
        <v>74.282053459504155</v>
      </c>
    </row>
  </sheetData>
  <mergeCells count="2">
    <mergeCell ref="A2:D2"/>
    <mergeCell ref="A1:G1"/>
  </mergeCells>
  <pageMargins left="0.74803149606299213" right="0.35433070866141736" top="0.27559055118110237" bottom="0.23622047244094491" header="0.51181102362204722" footer="0.51181102362204722"/>
  <pageSetup paperSize="9" scale="81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МП +</vt:lpstr>
      <vt:lpstr>'МП +'!LAST_CELL</vt:lpstr>
      <vt:lpstr>'МП +'!Заголовки_для_печати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Alla</dc:creator>
  <dc:description>POI HSSF rep:2.54.0.119</dc:description>
  <cp:lastModifiedBy>Nina</cp:lastModifiedBy>
  <cp:lastPrinted>2022-04-18T09:41:49Z</cp:lastPrinted>
  <dcterms:created xsi:type="dcterms:W3CDTF">2022-03-25T06:42:38Z</dcterms:created>
  <dcterms:modified xsi:type="dcterms:W3CDTF">2022-12-06T06:46:00Z</dcterms:modified>
</cp:coreProperties>
</file>